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loha k štatútu" sheetId="1" r:id="rId1"/>
  </sheets>
  <definedNames>
    <definedName name="_xlnm._FilterDatabase" localSheetId="0" hidden="1">'priloha k štatútu'!$A$4:$N$31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0" authorId="0">
      <text>
        <r>
          <rPr>
            <b/>
            <sz val="8"/>
            <color indexed="8"/>
            <rFont val="Tahoma"/>
            <family val="2"/>
          </rPr>
          <t xml:space="preserve">Veronika:
</t>
        </r>
        <r>
          <rPr>
            <sz val="8"/>
            <color indexed="8"/>
            <rFont val="Tahoma"/>
            <family val="2"/>
          </rPr>
          <t xml:space="preserve">presun z ostatné na základe roz.Ing.Pavlu 24.9.2010
</t>
        </r>
      </text>
    </comment>
  </commentList>
</comments>
</file>

<file path=xl/sharedStrings.xml><?xml version="1.0" encoding="utf-8"?>
<sst xmlns="http://schemas.openxmlformats.org/spreadsheetml/2006/main" count="235" uniqueCount="128">
  <si>
    <t>Príloha k štatútu - nehnuteľnosti cirkevného zboru Evanjelickej cirkvi na Slovensku Bratislava</t>
  </si>
  <si>
    <t>Č. IK</t>
  </si>
  <si>
    <t>stred.</t>
  </si>
  <si>
    <t>Využitie</t>
  </si>
  <si>
    <t>Katastrálne územie</t>
  </si>
  <si>
    <t>Adresa</t>
  </si>
  <si>
    <t>Nadobudnutie</t>
  </si>
  <si>
    <t>využívanie od</t>
  </si>
  <si>
    <t>kult.pamiatka</t>
  </si>
  <si>
    <t>nadobúdacia hodnota EUR</t>
  </si>
  <si>
    <t>oprávky 2009 EUR</t>
  </si>
  <si>
    <t>zostatková cena 2009 EUR bez TZ</t>
  </si>
  <si>
    <t>technické zhodnotenie</t>
  </si>
  <si>
    <t>zostatková cena 2009 EUR s TZ</t>
  </si>
  <si>
    <t>Patrí dcérocirkvi:</t>
  </si>
  <si>
    <t>D2</t>
  </si>
  <si>
    <t>O90</t>
  </si>
  <si>
    <t>Budova FU Konventná 11 s parcelou</t>
  </si>
  <si>
    <t>Staré Mesto</t>
  </si>
  <si>
    <t>Konventná 11</t>
  </si>
  <si>
    <t>A</t>
  </si>
  <si>
    <t>Konventná</t>
  </si>
  <si>
    <t>D4</t>
  </si>
  <si>
    <t xml:space="preserve">Krypta Konventná </t>
  </si>
  <si>
    <t>Konventná  11</t>
  </si>
  <si>
    <t>trvalé</t>
  </si>
  <si>
    <t>D5</t>
  </si>
  <si>
    <t>VK Panenská 28 s priľahlými parcelami</t>
  </si>
  <si>
    <t>Panenská 28</t>
  </si>
  <si>
    <t>D6</t>
  </si>
  <si>
    <t>MK Panenská 28 s parcelou</t>
  </si>
  <si>
    <t>Celkom duchovná služba</t>
  </si>
  <si>
    <t>Socialna sluzba</t>
  </si>
  <si>
    <t>S1</t>
  </si>
  <si>
    <t>DAN10</t>
  </si>
  <si>
    <t>Staré lýceum, Konventná 15 s parcelou</t>
  </si>
  <si>
    <t>Konventná 15</t>
  </si>
  <si>
    <t>1997</t>
  </si>
  <si>
    <t>S2</t>
  </si>
  <si>
    <t>Ev.škola Palisády 57</t>
  </si>
  <si>
    <t>Palisády 57</t>
  </si>
  <si>
    <t>S3</t>
  </si>
  <si>
    <t>Slov.nem. škola Palisády 51</t>
  </si>
  <si>
    <t>Palisády 51</t>
  </si>
  <si>
    <t>2005</t>
  </si>
  <si>
    <t>S4</t>
  </si>
  <si>
    <t>EDS Prtizánska</t>
  </si>
  <si>
    <t>Partizánska 2</t>
  </si>
  <si>
    <t>S5</t>
  </si>
  <si>
    <t>O12</t>
  </si>
  <si>
    <t>Budova Sloyd, Panenská 28</t>
  </si>
  <si>
    <t>D3</t>
  </si>
  <si>
    <t>NK Legionárska s parcelou</t>
  </si>
  <si>
    <t>Legionárska 6</t>
  </si>
  <si>
    <t>Legionárska</t>
  </si>
  <si>
    <t>Celkom socialna služba</t>
  </si>
  <si>
    <t>Ostatne</t>
  </si>
  <si>
    <t>O1</t>
  </si>
  <si>
    <t>Kotolňa - ev. nemocnica</t>
  </si>
  <si>
    <t>zámenná zmluva</t>
  </si>
  <si>
    <t>O2</t>
  </si>
  <si>
    <t xml:space="preserve">Škôlka, Jozefská </t>
  </si>
  <si>
    <t>Jozefská 4</t>
  </si>
  <si>
    <t>O3</t>
  </si>
  <si>
    <t>Administratívna budova, Jozefská 6</t>
  </si>
  <si>
    <t>Jozefská 6</t>
  </si>
  <si>
    <t xml:space="preserve">nevyuziva sa </t>
  </si>
  <si>
    <t>O5</t>
  </si>
  <si>
    <t>predané</t>
  </si>
  <si>
    <t>Laurintská 19</t>
  </si>
  <si>
    <t>predane</t>
  </si>
  <si>
    <t>O6</t>
  </si>
  <si>
    <t>Polyfunkčný objekt Panská 8</t>
  </si>
  <si>
    <t>Panská 8</t>
  </si>
  <si>
    <t>2002</t>
  </si>
  <si>
    <t>O7</t>
  </si>
  <si>
    <t>Polyfunkčný objekt Zámocka 7</t>
  </si>
  <si>
    <t>Zámočnícka 7</t>
  </si>
  <si>
    <t>O9</t>
  </si>
  <si>
    <t>Bytový dom, Panenská 27</t>
  </si>
  <si>
    <t>Panenská 27</t>
  </si>
  <si>
    <t>O10</t>
  </si>
  <si>
    <t>Bytový dom, Zámočnícka 10</t>
  </si>
  <si>
    <t>Zámočnícka 10</t>
  </si>
  <si>
    <t>S7</t>
  </si>
  <si>
    <t>Budova  Legionárska 2, 4 a 6 s parcelou</t>
  </si>
  <si>
    <t>Legionárska 4</t>
  </si>
  <si>
    <t>Byt  - Sibírska 12</t>
  </si>
  <si>
    <t>Nové Mesto</t>
  </si>
  <si>
    <t>Sibírska 12</t>
  </si>
  <si>
    <t>???</t>
  </si>
  <si>
    <t>Celkom ostatne</t>
  </si>
  <si>
    <t>Čiastočné vlastníctvo CZ a nevysporiadné nehnuteľnosti</t>
  </si>
  <si>
    <t>Zámočnícka 10 - 50 % CZ *</t>
  </si>
  <si>
    <t>nevyužíva sa</t>
  </si>
  <si>
    <t>Bytovný dom, M.Bella 2 - 62 % CZ **</t>
  </si>
  <si>
    <t>Mateja Bella 2</t>
  </si>
  <si>
    <t>2007</t>
  </si>
  <si>
    <t>Bytový dom, Palisády 53 - 66 %</t>
  </si>
  <si>
    <t>Palisády 53</t>
  </si>
  <si>
    <t>Nové lýceum</t>
  </si>
  <si>
    <t>súdny spor</t>
  </si>
  <si>
    <t>neocenené</t>
  </si>
  <si>
    <t>Konzervatórium</t>
  </si>
  <si>
    <t xml:space="preserve">Trafostanica </t>
  </si>
  <si>
    <t>O8</t>
  </si>
  <si>
    <t>Bytový dom, Konventná 14</t>
  </si>
  <si>
    <t>Konventná 14</t>
  </si>
  <si>
    <t>nevysporiadané súdny spor</t>
  </si>
  <si>
    <t>Celkom čiastočné vlastníctvo a nevysporiadné henuteľnosti</t>
  </si>
  <si>
    <t>* v roku 2010 odkúpených zvyšných 50 % v hodnote 233.438,06 eur</t>
  </si>
  <si>
    <t>** v roku 2010 zámena bytov</t>
  </si>
  <si>
    <t>D1</t>
  </si>
  <si>
    <t>Dúbravka zborový dom</t>
  </si>
  <si>
    <t>Dúbravka</t>
  </si>
  <si>
    <t>ul. Schneidera Trnavského 2</t>
  </si>
  <si>
    <t>O11</t>
  </si>
  <si>
    <t>Byt, kpt. Rašu</t>
  </si>
  <si>
    <t>kpt. J. Rašu 5</t>
  </si>
  <si>
    <t>kpt. J. Rašu 3</t>
  </si>
  <si>
    <t>Byt Damborského 6</t>
  </si>
  <si>
    <t>Damborského 6</t>
  </si>
  <si>
    <t xml:space="preserve">Byt Saratovská </t>
  </si>
  <si>
    <t>Saratovská 14</t>
  </si>
  <si>
    <t>Byt Galbavého</t>
  </si>
  <si>
    <t>Galbavého 3</t>
  </si>
  <si>
    <t>rekreačno-športový objekt</t>
  </si>
  <si>
    <t>Tavárikova osada 5755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</si>
</sst>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/YYYY"/>
    <numFmt numFmtId="167" formatCode="@"/>
  </numFmts>
  <fonts count="14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name val="Futura Bk"/>
      <family val="2"/>
    </font>
    <font>
      <sz val="10"/>
      <name val="Futura Bk"/>
      <family val="2"/>
    </font>
    <font>
      <b/>
      <sz val="11"/>
      <color indexed="10"/>
      <name val="Futura Bk"/>
      <family val="2"/>
    </font>
    <font>
      <b/>
      <i/>
      <sz val="12"/>
      <name val="Futura Bk"/>
      <family val="2"/>
    </font>
    <font>
      <b/>
      <sz val="10"/>
      <color indexed="10"/>
      <name val="Futura Bk"/>
      <family val="2"/>
    </font>
    <font>
      <b/>
      <sz val="10"/>
      <color indexed="17"/>
      <name val="Futura Bk"/>
      <family val="2"/>
    </font>
    <font>
      <b/>
      <sz val="10"/>
      <color indexed="12"/>
      <name val="Futura Bk"/>
      <family val="2"/>
    </font>
    <font>
      <b/>
      <i/>
      <sz val="10"/>
      <name val="Futura Bk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5" fillId="2" borderId="1" xfId="20" applyFont="1" applyFill="1" applyBorder="1" applyAlignment="1">
      <alignment/>
      <protection/>
    </xf>
    <xf numFmtId="164" fontId="4" fillId="0" borderId="0" xfId="20" applyFont="1" applyAlignment="1">
      <alignment shrinkToFit="1"/>
      <protection/>
    </xf>
    <xf numFmtId="164" fontId="6" fillId="0" borderId="0" xfId="20" applyFont="1" applyBorder="1" applyAlignment="1">
      <alignment/>
      <protection/>
    </xf>
    <xf numFmtId="164" fontId="7" fillId="3" borderId="1" xfId="20" applyFont="1" applyFill="1" applyBorder="1" applyAlignment="1">
      <alignment horizontal="center" wrapText="1" shrinkToFit="1"/>
      <protection/>
    </xf>
    <xf numFmtId="164" fontId="4" fillId="3" borderId="2" xfId="20" applyFont="1" applyFill="1" applyBorder="1" applyAlignment="1">
      <alignment shrinkToFit="1"/>
      <protection/>
    </xf>
    <xf numFmtId="164" fontId="4" fillId="3" borderId="1" xfId="20" applyFont="1" applyFill="1" applyBorder="1" applyAlignment="1">
      <alignment shrinkToFit="1"/>
      <protection/>
    </xf>
    <xf numFmtId="164" fontId="4" fillId="3" borderId="1" xfId="0" applyFont="1" applyFill="1" applyBorder="1" applyAlignment="1">
      <alignment/>
    </xf>
    <xf numFmtId="166" fontId="4" fillId="3" borderId="1" xfId="20" applyNumberFormat="1" applyFont="1" applyFill="1" applyBorder="1" applyAlignment="1">
      <alignment shrinkToFit="1"/>
      <protection/>
    </xf>
    <xf numFmtId="167" fontId="4" fillId="3" borderId="1" xfId="20" applyNumberFormat="1" applyFont="1" applyFill="1" applyBorder="1" applyAlignment="1">
      <alignment horizontal="right" shrinkToFit="1"/>
      <protection/>
    </xf>
    <xf numFmtId="165" fontId="4" fillId="3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/>
    </xf>
    <xf numFmtId="164" fontId="4" fillId="3" borderId="1" xfId="20" applyFont="1" applyFill="1" applyBorder="1" applyAlignment="1">
      <alignment horizontal="right" shrinkToFit="1"/>
      <protection/>
    </xf>
    <xf numFmtId="164" fontId="10" fillId="3" borderId="2" xfId="20" applyFont="1" applyFill="1" applyBorder="1" applyAlignment="1">
      <alignment/>
      <protection/>
    </xf>
    <xf numFmtId="164" fontId="10" fillId="3" borderId="1" xfId="20" applyFont="1" applyFill="1" applyBorder="1" applyAlignment="1">
      <alignment/>
      <protection/>
    </xf>
    <xf numFmtId="164" fontId="10" fillId="3" borderId="1" xfId="20" applyFont="1" applyFill="1" applyBorder="1" applyAlignment="1">
      <alignment shrinkToFit="1"/>
      <protection/>
    </xf>
    <xf numFmtId="165" fontId="10" fillId="3" borderId="1" xfId="20" applyNumberFormat="1" applyFont="1" applyFill="1" applyBorder="1" applyAlignment="1">
      <alignment/>
      <protection/>
    </xf>
    <xf numFmtId="165" fontId="10" fillId="3" borderId="2" xfId="20" applyNumberFormat="1" applyFont="1" applyFill="1" applyBorder="1" applyAlignment="1">
      <alignment/>
      <protection/>
    </xf>
    <xf numFmtId="164" fontId="10" fillId="3" borderId="3" xfId="20" applyFont="1" applyFill="1" applyBorder="1" applyAlignment="1">
      <alignment/>
      <protection/>
    </xf>
    <xf numFmtId="164" fontId="10" fillId="3" borderId="1" xfId="20" applyFont="1" applyFill="1" applyBorder="1">
      <alignment/>
      <protection/>
    </xf>
    <xf numFmtId="165" fontId="4" fillId="3" borderId="2" xfId="0" applyNumberFormat="1" applyFont="1" applyFill="1" applyBorder="1" applyAlignment="1">
      <alignment/>
    </xf>
    <xf numFmtId="164" fontId="3" fillId="3" borderId="1" xfId="20" applyFont="1" applyFill="1" applyBorder="1" applyAlignment="1">
      <alignment shrinkToFit="1"/>
      <protection/>
    </xf>
    <xf numFmtId="164" fontId="4" fillId="4" borderId="2" xfId="20" applyFont="1" applyFill="1" applyBorder="1" applyAlignment="1">
      <alignment shrinkToFit="1"/>
      <protection/>
    </xf>
    <xf numFmtId="164" fontId="4" fillId="4" borderId="1" xfId="20" applyFont="1" applyFill="1" applyBorder="1" applyAlignment="1">
      <alignment shrinkToFit="1"/>
      <protection/>
    </xf>
    <xf numFmtId="164" fontId="4" fillId="4" borderId="1" xfId="0" applyFont="1" applyFill="1" applyBorder="1" applyAlignment="1">
      <alignment/>
    </xf>
    <xf numFmtId="164" fontId="4" fillId="4" borderId="1" xfId="20" applyFont="1" applyFill="1" applyBorder="1" applyAlignment="1">
      <alignment horizontal="right" shrinkToFit="1"/>
      <protection/>
    </xf>
    <xf numFmtId="167" fontId="4" fillId="4" borderId="1" xfId="20" applyNumberFormat="1" applyFont="1" applyFill="1" applyBorder="1" applyAlignment="1">
      <alignment horizontal="right" shrinkToFit="1"/>
      <protection/>
    </xf>
    <xf numFmtId="166" fontId="4" fillId="4" borderId="1" xfId="20" applyNumberFormat="1" applyFont="1" applyFill="1" applyBorder="1" applyAlignment="1">
      <alignment shrinkToFit="1"/>
      <protection/>
    </xf>
    <xf numFmtId="165" fontId="4" fillId="4" borderId="1" xfId="0" applyNumberFormat="1" applyFont="1" applyFill="1" applyBorder="1" applyAlignment="1">
      <alignment/>
    </xf>
    <xf numFmtId="165" fontId="8" fillId="4" borderId="1" xfId="0" applyNumberFormat="1" applyFont="1" applyFill="1" applyBorder="1" applyAlignment="1">
      <alignment horizontal="right"/>
    </xf>
    <xf numFmtId="165" fontId="9" fillId="4" borderId="2" xfId="0" applyNumberFormat="1" applyFont="1" applyFill="1" applyBorder="1" applyAlignment="1">
      <alignment/>
    </xf>
    <xf numFmtId="164" fontId="10" fillId="4" borderId="2" xfId="20" applyFont="1" applyFill="1" applyBorder="1" applyAlignment="1">
      <alignment/>
      <protection/>
    </xf>
    <xf numFmtId="164" fontId="10" fillId="4" borderId="1" xfId="20" applyFont="1" applyFill="1" applyBorder="1" applyAlignment="1">
      <alignment/>
      <protection/>
    </xf>
    <xf numFmtId="164" fontId="10" fillId="4" borderId="1" xfId="20" applyFont="1" applyFill="1" applyBorder="1" applyAlignment="1">
      <alignment shrinkToFit="1"/>
      <protection/>
    </xf>
    <xf numFmtId="165" fontId="10" fillId="4" borderId="1" xfId="20" applyNumberFormat="1" applyFont="1" applyFill="1" applyBorder="1" applyAlignment="1">
      <alignment/>
      <protection/>
    </xf>
    <xf numFmtId="165" fontId="10" fillId="4" borderId="2" xfId="20" applyNumberFormat="1" applyFont="1" applyFill="1" applyBorder="1" applyAlignment="1">
      <alignment/>
      <protection/>
    </xf>
    <xf numFmtId="164" fontId="10" fillId="4" borderId="2" xfId="20" applyFont="1" applyFill="1" applyBorder="1" applyAlignment="1">
      <alignment shrinkToFit="1"/>
      <protection/>
    </xf>
    <xf numFmtId="164" fontId="10" fillId="4" borderId="1" xfId="20" applyFont="1" applyFill="1" applyBorder="1">
      <alignment/>
      <protection/>
    </xf>
    <xf numFmtId="165" fontId="4" fillId="4" borderId="2" xfId="0" applyNumberFormat="1" applyFont="1" applyFill="1" applyBorder="1" applyAlignment="1">
      <alignment/>
    </xf>
    <xf numFmtId="164" fontId="3" fillId="4" borderId="1" xfId="20" applyFont="1" applyFill="1" applyBorder="1" applyAlignment="1">
      <alignment shrinkToFit="1"/>
      <protection/>
    </xf>
    <xf numFmtId="167" fontId="4" fillId="4" borderId="1" xfId="20" applyNumberFormat="1" applyFont="1" applyFill="1" applyBorder="1" applyAlignment="1">
      <alignment horizontal="center" shrinkToFit="1"/>
      <protection/>
    </xf>
    <xf numFmtId="164" fontId="6" fillId="0" borderId="2" xfId="20" applyFont="1" applyBorder="1" applyAlignment="1">
      <alignment/>
      <protection/>
    </xf>
    <xf numFmtId="164" fontId="6" fillId="0" borderId="1" xfId="20" applyFont="1" applyBorder="1" applyAlignment="1">
      <alignment/>
      <protection/>
    </xf>
    <xf numFmtId="164" fontId="6" fillId="0" borderId="1" xfId="20" applyFont="1" applyBorder="1" applyAlignment="1">
      <alignment shrinkToFit="1"/>
      <protection/>
    </xf>
    <xf numFmtId="167" fontId="4" fillId="0" borderId="1" xfId="20" applyNumberFormat="1" applyFont="1" applyBorder="1" applyAlignment="1">
      <alignment horizontal="right" shrinkToFit="1"/>
      <protection/>
    </xf>
    <xf numFmtId="164" fontId="4" fillId="0" borderId="1" xfId="0" applyFont="1" applyBorder="1" applyAlignment="1">
      <alignment/>
    </xf>
    <xf numFmtId="165" fontId="10" fillId="0" borderId="1" xfId="20" applyNumberFormat="1" applyFont="1" applyBorder="1" applyAlignment="1">
      <alignment/>
      <protection/>
    </xf>
    <xf numFmtId="165" fontId="4" fillId="0" borderId="1" xfId="0" applyNumberFormat="1" applyFont="1" applyFill="1" applyBorder="1" applyAlignment="1">
      <alignment/>
    </xf>
    <xf numFmtId="165" fontId="10" fillId="0" borderId="1" xfId="20" applyNumberFormat="1" applyFont="1" applyFill="1" applyBorder="1" applyAlignment="1">
      <alignment/>
      <protection/>
    </xf>
    <xf numFmtId="164" fontId="3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20" applyFont="1" applyBorder="1" applyAlignment="1">
      <alignment shrinkToFit="1"/>
      <protection/>
    </xf>
    <xf numFmtId="164" fontId="4" fillId="5" borderId="1" xfId="20" applyFont="1" applyFill="1" applyBorder="1" applyAlignment="1">
      <alignment shrinkToFit="1"/>
      <protection/>
    </xf>
    <xf numFmtId="164" fontId="4" fillId="0" borderId="1" xfId="20" applyFont="1" applyBorder="1" applyAlignment="1">
      <alignment shrinkToFit="1"/>
      <protection/>
    </xf>
    <xf numFmtId="166" fontId="4" fillId="0" borderId="1" xfId="20" applyNumberFormat="1" applyFont="1" applyBorder="1" applyAlignment="1">
      <alignment shrinkToFit="1"/>
      <protection/>
    </xf>
    <xf numFmtId="167" fontId="4" fillId="0" borderId="1" xfId="20" applyNumberFormat="1" applyFont="1" applyBorder="1" applyAlignment="1">
      <alignment horizontal="center" shrinkToFit="1"/>
      <protection/>
    </xf>
    <xf numFmtId="165" fontId="8" fillId="0" borderId="1" xfId="0" applyNumberFormat="1" applyFont="1" applyFill="1" applyBorder="1" applyAlignment="1">
      <alignment horizontal="right"/>
    </xf>
    <xf numFmtId="165" fontId="9" fillId="0" borderId="1" xfId="0" applyNumberFormat="1" applyFont="1" applyBorder="1" applyAlignment="1">
      <alignment/>
    </xf>
    <xf numFmtId="164" fontId="4" fillId="5" borderId="1" xfId="0" applyFont="1" applyFill="1" applyBorder="1" applyAlignment="1">
      <alignment/>
    </xf>
    <xf numFmtId="164" fontId="4" fillId="6" borderId="2" xfId="20" applyFont="1" applyFill="1" applyBorder="1" applyAlignment="1">
      <alignment shrinkToFit="1"/>
      <protection/>
    </xf>
    <xf numFmtId="164" fontId="3" fillId="6" borderId="1" xfId="20" applyFont="1" applyFill="1" applyBorder="1" applyAlignment="1">
      <alignment shrinkToFit="1"/>
      <protection/>
    </xf>
    <xf numFmtId="164" fontId="4" fillId="6" borderId="1" xfId="0" applyFont="1" applyFill="1" applyBorder="1" applyAlignment="1">
      <alignment/>
    </xf>
    <xf numFmtId="164" fontId="4" fillId="6" borderId="1" xfId="20" applyFont="1" applyFill="1" applyBorder="1" applyAlignment="1">
      <alignment shrinkToFit="1"/>
      <protection/>
    </xf>
    <xf numFmtId="166" fontId="4" fillId="6" borderId="1" xfId="20" applyNumberFormat="1" applyFont="1" applyFill="1" applyBorder="1" applyAlignment="1">
      <alignment shrinkToFit="1"/>
      <protection/>
    </xf>
    <xf numFmtId="167" fontId="4" fillId="6" borderId="1" xfId="20" applyNumberFormat="1" applyFont="1" applyFill="1" applyBorder="1" applyAlignment="1">
      <alignment horizontal="right" shrinkToFit="1"/>
      <protection/>
    </xf>
    <xf numFmtId="165" fontId="4" fillId="6" borderId="1" xfId="0" applyNumberFormat="1" applyFont="1" applyFill="1" applyBorder="1" applyAlignment="1">
      <alignment/>
    </xf>
    <xf numFmtId="165" fontId="8" fillId="6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/>
    </xf>
    <xf numFmtId="164" fontId="4" fillId="3" borderId="3" xfId="20" applyFont="1" applyFill="1" applyBorder="1" applyAlignment="1">
      <alignment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_nehnutelnosti spolu defs datumom-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E58" sqref="E58"/>
    </sheetView>
  </sheetViews>
  <sheetFormatPr defaultColWidth="9.140625" defaultRowHeight="12.75"/>
  <cols>
    <col min="1" max="1" width="7.28125" style="1" customWidth="1"/>
    <col min="2" max="2" width="0" style="0" hidden="1" customWidth="1"/>
    <col min="3" max="3" width="37.57421875" style="0" customWidth="1"/>
    <col min="4" max="4" width="24.28125" style="0" customWidth="1"/>
    <col min="5" max="5" width="24.7109375" style="1" customWidth="1"/>
    <col min="6" max="13" width="0" style="0" hidden="1" customWidth="1"/>
    <col min="14" max="14" width="23.8515625" style="0" customWidth="1"/>
  </cols>
  <sheetData>
    <row r="1" spans="1:20" ht="12.75">
      <c r="A1" s="2"/>
      <c r="B1" s="3"/>
      <c r="C1" s="4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3.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3"/>
      <c r="Q2" s="3"/>
      <c r="R2" s="3"/>
      <c r="S2" s="3"/>
      <c r="T2" s="3"/>
    </row>
    <row r="3" spans="1:20" ht="15">
      <c r="A3" s="6"/>
      <c r="B3" s="6"/>
      <c r="C3" s="7"/>
      <c r="D3" s="6"/>
      <c r="E3" s="6"/>
      <c r="F3" s="6"/>
      <c r="G3" s="6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2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3"/>
      <c r="P4" s="3"/>
      <c r="Q4" s="3"/>
      <c r="R4" s="3"/>
      <c r="S4" s="3"/>
      <c r="T4" s="3"/>
    </row>
    <row r="5" spans="1:20" ht="12.75">
      <c r="A5" s="9" t="s">
        <v>15</v>
      </c>
      <c r="B5" s="10" t="s">
        <v>16</v>
      </c>
      <c r="C5" s="11" t="s">
        <v>17</v>
      </c>
      <c r="D5" s="10" t="s">
        <v>18</v>
      </c>
      <c r="E5" s="10" t="s">
        <v>19</v>
      </c>
      <c r="F5" s="12">
        <v>35531</v>
      </c>
      <c r="G5" s="13">
        <v>1997</v>
      </c>
      <c r="H5" s="12" t="s">
        <v>20</v>
      </c>
      <c r="I5" s="14">
        <v>843789.42</v>
      </c>
      <c r="J5" s="14">
        <v>274231.63</v>
      </c>
      <c r="K5" s="15">
        <f>I5-J5</f>
        <v>569557.79</v>
      </c>
      <c r="L5" s="14">
        <v>12360.41</v>
      </c>
      <c r="M5" s="16">
        <f>K5+L5</f>
        <v>581918.2000000001</v>
      </c>
      <c r="N5" s="11" t="s">
        <v>21</v>
      </c>
      <c r="O5" s="3"/>
      <c r="P5" s="3"/>
      <c r="Q5" s="3"/>
      <c r="R5" s="3"/>
      <c r="S5" s="3"/>
      <c r="T5" s="3"/>
    </row>
    <row r="6" spans="1:20" ht="12.75">
      <c r="A6" s="9" t="s">
        <v>22</v>
      </c>
      <c r="B6" s="10"/>
      <c r="C6" s="11" t="s">
        <v>23</v>
      </c>
      <c r="D6" s="10" t="s">
        <v>18</v>
      </c>
      <c r="E6" s="10" t="s">
        <v>24</v>
      </c>
      <c r="F6" s="17" t="s">
        <v>25</v>
      </c>
      <c r="G6" s="13"/>
      <c r="H6" s="12"/>
      <c r="I6" s="14">
        <v>24895.44</v>
      </c>
      <c r="J6" s="14"/>
      <c r="K6" s="15">
        <f>I6-J6</f>
        <v>24895.44</v>
      </c>
      <c r="L6" s="14"/>
      <c r="M6" s="16">
        <f>K6+L6</f>
        <v>24895.44</v>
      </c>
      <c r="N6" s="11" t="s">
        <v>21</v>
      </c>
      <c r="O6" s="3"/>
      <c r="P6" s="3"/>
      <c r="Q6" s="3"/>
      <c r="R6" s="3"/>
      <c r="S6" s="3"/>
      <c r="T6" s="3"/>
    </row>
    <row r="7" spans="1:20" ht="12.75">
      <c r="A7" s="9" t="s">
        <v>26</v>
      </c>
      <c r="B7" s="10"/>
      <c r="C7" s="11" t="s">
        <v>27</v>
      </c>
      <c r="D7" s="10" t="s">
        <v>18</v>
      </c>
      <c r="E7" s="10" t="s">
        <v>28</v>
      </c>
      <c r="F7" s="17" t="s">
        <v>25</v>
      </c>
      <c r="G7" s="13"/>
      <c r="H7" s="12" t="s">
        <v>20</v>
      </c>
      <c r="I7" s="14">
        <v>182278.6</v>
      </c>
      <c r="J7" s="14"/>
      <c r="K7" s="15">
        <f>I7-J7</f>
        <v>182278.6</v>
      </c>
      <c r="L7" s="14">
        <v>35429.49</v>
      </c>
      <c r="M7" s="16">
        <f>K7+L7</f>
        <v>217708.09</v>
      </c>
      <c r="N7" s="11" t="s">
        <v>21</v>
      </c>
      <c r="O7" s="3"/>
      <c r="P7" s="3"/>
      <c r="Q7" s="3"/>
      <c r="R7" s="3"/>
      <c r="S7" s="3"/>
      <c r="T7" s="3"/>
    </row>
    <row r="8" spans="1:20" ht="12.75">
      <c r="A8" s="9" t="s">
        <v>29</v>
      </c>
      <c r="B8" s="10"/>
      <c r="C8" s="11" t="s">
        <v>30</v>
      </c>
      <c r="D8" s="10" t="s">
        <v>18</v>
      </c>
      <c r="E8" s="10" t="s">
        <v>28</v>
      </c>
      <c r="F8" s="17" t="s">
        <v>25</v>
      </c>
      <c r="G8" s="13"/>
      <c r="H8" s="12" t="s">
        <v>20</v>
      </c>
      <c r="I8" s="14">
        <v>462059.35</v>
      </c>
      <c r="J8" s="14"/>
      <c r="K8" s="15">
        <f>I8-J8</f>
        <v>462059.35</v>
      </c>
      <c r="L8" s="14"/>
      <c r="M8" s="16">
        <f>K8+L8</f>
        <v>462059.35</v>
      </c>
      <c r="N8" s="11" t="s">
        <v>21</v>
      </c>
      <c r="O8" s="3"/>
      <c r="P8" s="3"/>
      <c r="Q8" s="3"/>
      <c r="R8" s="3"/>
      <c r="S8" s="3"/>
      <c r="T8" s="3"/>
    </row>
    <row r="9" spans="1:20" ht="12.75" hidden="1">
      <c r="A9" s="18"/>
      <c r="B9" s="19"/>
      <c r="C9" s="19"/>
      <c r="D9" s="19" t="s">
        <v>31</v>
      </c>
      <c r="E9" s="20"/>
      <c r="F9" s="20"/>
      <c r="G9" s="13"/>
      <c r="H9" s="20"/>
      <c r="I9" s="11"/>
      <c r="J9" s="11"/>
      <c r="K9" s="21">
        <f>SUM(K5:K8)</f>
        <v>1238791.1800000002</v>
      </c>
      <c r="L9" s="14"/>
      <c r="M9" s="22">
        <f>SUM(M5:M8)</f>
        <v>1286581.08</v>
      </c>
      <c r="N9" s="11"/>
      <c r="O9" s="3"/>
      <c r="P9" s="3"/>
      <c r="Q9" s="3"/>
      <c r="R9" s="3"/>
      <c r="S9" s="3"/>
      <c r="T9" s="3"/>
    </row>
    <row r="10" spans="1:20" ht="12.75" hidden="1">
      <c r="A10" s="23"/>
      <c r="B10" s="19"/>
      <c r="C10" s="19" t="s">
        <v>32</v>
      </c>
      <c r="D10" s="24"/>
      <c r="E10" s="20"/>
      <c r="F10" s="20"/>
      <c r="G10" s="13"/>
      <c r="H10" s="20"/>
      <c r="I10" s="11"/>
      <c r="J10" s="11"/>
      <c r="K10" s="11"/>
      <c r="L10" s="14"/>
      <c r="M10" s="25"/>
      <c r="N10" s="11"/>
      <c r="O10" s="3"/>
      <c r="P10" s="3"/>
      <c r="Q10" s="3"/>
      <c r="R10" s="3"/>
      <c r="S10" s="3"/>
      <c r="T10" s="3"/>
    </row>
    <row r="11" spans="1:20" ht="12.75">
      <c r="A11" s="9" t="s">
        <v>33</v>
      </c>
      <c r="B11" s="26" t="s">
        <v>34</v>
      </c>
      <c r="C11" s="11" t="s">
        <v>35</v>
      </c>
      <c r="D11" s="10" t="s">
        <v>18</v>
      </c>
      <c r="E11" s="10" t="s">
        <v>36</v>
      </c>
      <c r="F11" s="12">
        <v>35531</v>
      </c>
      <c r="G11" s="13" t="s">
        <v>37</v>
      </c>
      <c r="H11" s="12" t="s">
        <v>20</v>
      </c>
      <c r="I11" s="14">
        <v>957644.56</v>
      </c>
      <c r="J11" s="14">
        <v>311234.45</v>
      </c>
      <c r="K11" s="15">
        <f>I11-J11</f>
        <v>646410.1100000001</v>
      </c>
      <c r="L11" s="14">
        <v>8159.92</v>
      </c>
      <c r="M11" s="16">
        <f>K11+L11</f>
        <v>654570.0300000001</v>
      </c>
      <c r="N11" s="11" t="s">
        <v>21</v>
      </c>
      <c r="O11" s="3"/>
      <c r="P11" s="3"/>
      <c r="Q11" s="3"/>
      <c r="R11" s="3"/>
      <c r="S11" s="3"/>
      <c r="T11" s="3"/>
    </row>
    <row r="12" spans="1:20" ht="12.75" hidden="1">
      <c r="A12" s="9" t="s">
        <v>38</v>
      </c>
      <c r="B12" s="26" t="s">
        <v>34</v>
      </c>
      <c r="C12" s="11" t="s">
        <v>39</v>
      </c>
      <c r="D12" s="10" t="s">
        <v>18</v>
      </c>
      <c r="E12" s="10" t="s">
        <v>40</v>
      </c>
      <c r="F12" s="12">
        <v>35531</v>
      </c>
      <c r="G12" s="13" t="s">
        <v>37</v>
      </c>
      <c r="H12" s="12"/>
      <c r="I12" s="14">
        <v>1054238.86</v>
      </c>
      <c r="J12" s="14">
        <v>342627.62</v>
      </c>
      <c r="K12" s="15">
        <f>I12-J12</f>
        <v>711611.2400000001</v>
      </c>
      <c r="L12" s="14">
        <v>112719.21</v>
      </c>
      <c r="M12" s="16">
        <f>K12+L12</f>
        <v>824330.4500000001</v>
      </c>
      <c r="N12" s="11"/>
      <c r="O12" s="3"/>
      <c r="P12" s="3"/>
      <c r="Q12" s="3"/>
      <c r="R12" s="3"/>
      <c r="S12" s="3"/>
      <c r="T12" s="3"/>
    </row>
    <row r="13" spans="1:20" ht="12.75" hidden="1">
      <c r="A13" s="9" t="s">
        <v>41</v>
      </c>
      <c r="B13" s="26" t="s">
        <v>34</v>
      </c>
      <c r="C13" s="11" t="s">
        <v>42</v>
      </c>
      <c r="D13" s="10" t="s">
        <v>18</v>
      </c>
      <c r="E13" s="10" t="s">
        <v>43</v>
      </c>
      <c r="F13" s="12">
        <v>35531</v>
      </c>
      <c r="G13" s="13" t="s">
        <v>44</v>
      </c>
      <c r="H13" s="12" t="s">
        <v>20</v>
      </c>
      <c r="I13" s="14">
        <v>1379207.33</v>
      </c>
      <c r="J13" s="14">
        <v>172400.93</v>
      </c>
      <c r="K13" s="15">
        <f>I13-J13</f>
        <v>1206806.4000000001</v>
      </c>
      <c r="L13" s="14"/>
      <c r="M13" s="16">
        <f>K13+L13</f>
        <v>1206806.4000000001</v>
      </c>
      <c r="N13" s="11"/>
      <c r="O13" s="3"/>
      <c r="P13" s="3"/>
      <c r="Q13" s="3"/>
      <c r="R13" s="3"/>
      <c r="S13" s="3"/>
      <c r="T13" s="3"/>
    </row>
    <row r="14" spans="1:20" ht="12.75" hidden="1">
      <c r="A14" s="9" t="s">
        <v>45</v>
      </c>
      <c r="B14" s="26" t="s">
        <v>34</v>
      </c>
      <c r="C14" s="11" t="s">
        <v>46</v>
      </c>
      <c r="D14" s="10" t="s">
        <v>18</v>
      </c>
      <c r="E14" s="10" t="s">
        <v>47</v>
      </c>
      <c r="F14" s="12">
        <v>36125</v>
      </c>
      <c r="G14" s="13" t="s">
        <v>44</v>
      </c>
      <c r="H14" s="12" t="s">
        <v>20</v>
      </c>
      <c r="I14" s="14">
        <v>5320653.26</v>
      </c>
      <c r="J14" s="14">
        <v>665081.61</v>
      </c>
      <c r="K14" s="15">
        <f>I14-J14</f>
        <v>4655571.649999999</v>
      </c>
      <c r="L14" s="14"/>
      <c r="M14" s="16">
        <f>K14+L14</f>
        <v>4655571.649999999</v>
      </c>
      <c r="N14" s="11"/>
      <c r="O14" s="3"/>
      <c r="P14" s="3"/>
      <c r="Q14" s="3"/>
      <c r="R14" s="3"/>
      <c r="S14" s="3"/>
      <c r="T14" s="3"/>
    </row>
    <row r="15" spans="1:20" ht="12.75" hidden="1">
      <c r="A15" s="9" t="s">
        <v>48</v>
      </c>
      <c r="B15" s="26" t="s">
        <v>34</v>
      </c>
      <c r="C15" s="11" t="s">
        <v>46</v>
      </c>
      <c r="D15" s="10" t="s">
        <v>18</v>
      </c>
      <c r="E15" s="10" t="s">
        <v>47</v>
      </c>
      <c r="F15" s="12">
        <v>36125</v>
      </c>
      <c r="G15" s="13" t="s">
        <v>44</v>
      </c>
      <c r="H15" s="12" t="s">
        <v>20</v>
      </c>
      <c r="I15" s="14">
        <v>2665471.69</v>
      </c>
      <c r="J15" s="14">
        <v>333184.01</v>
      </c>
      <c r="K15" s="15">
        <f>I15-J15</f>
        <v>2332287.6799999997</v>
      </c>
      <c r="L15" s="14"/>
      <c r="M15" s="16">
        <f>K15+L15</f>
        <v>2332287.6799999997</v>
      </c>
      <c r="N15" s="11"/>
      <c r="O15" s="3"/>
      <c r="P15" s="3"/>
      <c r="Q15" s="3"/>
      <c r="R15" s="3"/>
      <c r="S15" s="3"/>
      <c r="T15" s="3"/>
    </row>
    <row r="16" spans="1:20" ht="12.75">
      <c r="A16" s="9" t="s">
        <v>49</v>
      </c>
      <c r="B16" s="26" t="s">
        <v>34</v>
      </c>
      <c r="C16" s="11" t="s">
        <v>50</v>
      </c>
      <c r="D16" s="10" t="s">
        <v>18</v>
      </c>
      <c r="E16" s="10" t="s">
        <v>28</v>
      </c>
      <c r="F16" s="12"/>
      <c r="G16" s="13"/>
      <c r="H16" s="12"/>
      <c r="I16" s="14"/>
      <c r="J16" s="14"/>
      <c r="K16" s="15"/>
      <c r="L16" s="14"/>
      <c r="M16" s="16"/>
      <c r="N16" s="11" t="s">
        <v>21</v>
      </c>
      <c r="O16" s="3"/>
      <c r="P16" s="3"/>
      <c r="Q16" s="3"/>
      <c r="R16" s="3"/>
      <c r="S16" s="3"/>
      <c r="T16" s="3"/>
    </row>
    <row r="17" spans="1:20" ht="12.75">
      <c r="A17" s="27" t="s">
        <v>51</v>
      </c>
      <c r="B17" s="28"/>
      <c r="C17" s="29" t="s">
        <v>52</v>
      </c>
      <c r="D17" s="28" t="s">
        <v>18</v>
      </c>
      <c r="E17" s="28" t="s">
        <v>53</v>
      </c>
      <c r="F17" s="30" t="s">
        <v>25</v>
      </c>
      <c r="G17" s="31"/>
      <c r="H17" s="32" t="s">
        <v>20</v>
      </c>
      <c r="I17" s="33">
        <v>1861846.91</v>
      </c>
      <c r="J17" s="33"/>
      <c r="K17" s="34">
        <f>I17-J17</f>
        <v>1861846.91</v>
      </c>
      <c r="L17" s="33">
        <v>15639.53</v>
      </c>
      <c r="M17" s="35">
        <f>K17+L17</f>
        <v>1877486.44</v>
      </c>
      <c r="N17" s="29" t="s">
        <v>54</v>
      </c>
      <c r="O17" s="3"/>
      <c r="P17" s="3"/>
      <c r="Q17" s="3"/>
      <c r="R17" s="3"/>
      <c r="S17" s="3"/>
      <c r="T17" s="3"/>
    </row>
    <row r="18" spans="1:20" ht="12.75" hidden="1">
      <c r="A18" s="36"/>
      <c r="B18" s="37"/>
      <c r="C18" s="37"/>
      <c r="D18" s="37" t="s">
        <v>55</v>
      </c>
      <c r="E18" s="38"/>
      <c r="F18" s="38"/>
      <c r="G18" s="31"/>
      <c r="H18" s="38"/>
      <c r="I18" s="29"/>
      <c r="J18" s="29"/>
      <c r="K18" s="39">
        <f>SUM(K11:K17)</f>
        <v>11414533.989999998</v>
      </c>
      <c r="L18" s="33"/>
      <c r="M18" s="40">
        <f>SUM(M11:M17)</f>
        <v>11551052.649999999</v>
      </c>
      <c r="N18" s="29"/>
      <c r="O18" s="3"/>
      <c r="P18" s="3"/>
      <c r="Q18" s="3"/>
      <c r="R18" s="3"/>
      <c r="S18" s="3"/>
      <c r="T18" s="3"/>
    </row>
    <row r="19" spans="1:20" ht="12.75" hidden="1">
      <c r="A19" s="41"/>
      <c r="B19" s="38"/>
      <c r="C19" s="38" t="s">
        <v>56</v>
      </c>
      <c r="D19" s="42"/>
      <c r="E19" s="38"/>
      <c r="F19" s="38"/>
      <c r="G19" s="31"/>
      <c r="H19" s="38"/>
      <c r="I19" s="29"/>
      <c r="J19" s="29"/>
      <c r="K19" s="29"/>
      <c r="L19" s="33"/>
      <c r="M19" s="43"/>
      <c r="N19" s="29"/>
      <c r="O19" s="3"/>
      <c r="P19" s="3"/>
      <c r="Q19" s="3"/>
      <c r="R19" s="3"/>
      <c r="S19" s="3"/>
      <c r="T19" s="3"/>
    </row>
    <row r="20" spans="1:20" ht="12.75" hidden="1">
      <c r="A20" s="27" t="s">
        <v>57</v>
      </c>
      <c r="B20" s="44" t="s">
        <v>34</v>
      </c>
      <c r="C20" s="28" t="s">
        <v>58</v>
      </c>
      <c r="D20" s="28" t="s">
        <v>18</v>
      </c>
      <c r="E20" s="28" t="s">
        <v>47</v>
      </c>
      <c r="F20" s="32">
        <v>36125</v>
      </c>
      <c r="G20" s="45" t="s">
        <v>59</v>
      </c>
      <c r="H20" s="32"/>
      <c r="I20" s="33">
        <v>0</v>
      </c>
      <c r="J20" s="33">
        <v>0</v>
      </c>
      <c r="K20" s="34">
        <v>0</v>
      </c>
      <c r="L20" s="33"/>
      <c r="M20" s="35">
        <f>K20+L20</f>
        <v>0</v>
      </c>
      <c r="N20" s="29"/>
      <c r="O20" s="3"/>
      <c r="P20" s="3"/>
      <c r="Q20" s="3"/>
      <c r="R20" s="3"/>
      <c r="S20" s="3"/>
      <c r="T20" s="3"/>
    </row>
    <row r="21" spans="1:20" ht="12.75" hidden="1">
      <c r="A21" s="27" t="s">
        <v>60</v>
      </c>
      <c r="B21" s="44" t="s">
        <v>34</v>
      </c>
      <c r="C21" s="29" t="s">
        <v>61</v>
      </c>
      <c r="D21" s="28" t="s">
        <v>18</v>
      </c>
      <c r="E21" s="28" t="s">
        <v>62</v>
      </c>
      <c r="F21" s="32">
        <v>37652</v>
      </c>
      <c r="G21" s="31" t="s">
        <v>44</v>
      </c>
      <c r="H21" s="32"/>
      <c r="I21" s="33">
        <v>177919.41</v>
      </c>
      <c r="J21" s="33">
        <v>22239.98</v>
      </c>
      <c r="K21" s="34">
        <f>I21-J21</f>
        <v>155679.43</v>
      </c>
      <c r="L21" s="33"/>
      <c r="M21" s="35">
        <f>K21+L21</f>
        <v>155679.43</v>
      </c>
      <c r="N21" s="29"/>
      <c r="O21" s="3"/>
      <c r="P21" s="3"/>
      <c r="Q21" s="3"/>
      <c r="R21" s="3"/>
      <c r="S21" s="3"/>
      <c r="T21" s="3"/>
    </row>
    <row r="22" spans="1:20" ht="12.75" hidden="1">
      <c r="A22" s="27" t="s">
        <v>63</v>
      </c>
      <c r="B22" s="44" t="s">
        <v>34</v>
      </c>
      <c r="C22" s="29" t="s">
        <v>64</v>
      </c>
      <c r="D22" s="28" t="s">
        <v>18</v>
      </c>
      <c r="E22" s="28" t="s">
        <v>65</v>
      </c>
      <c r="F22" s="32">
        <v>37652</v>
      </c>
      <c r="G22" s="31" t="s">
        <v>66</v>
      </c>
      <c r="H22" s="32"/>
      <c r="I22" s="33">
        <v>84644.49</v>
      </c>
      <c r="J22" s="33"/>
      <c r="K22" s="34">
        <f>I22-J22</f>
        <v>84644.49</v>
      </c>
      <c r="L22" s="33"/>
      <c r="M22" s="35">
        <f>K22+L22</f>
        <v>84644.49</v>
      </c>
      <c r="N22" s="29"/>
      <c r="O22" s="3"/>
      <c r="P22" s="3"/>
      <c r="Q22" s="3"/>
      <c r="R22" s="3"/>
      <c r="S22" s="3"/>
      <c r="T22" s="3"/>
    </row>
    <row r="23" spans="1:20" ht="12.75" hidden="1">
      <c r="A23" s="27" t="s">
        <v>67</v>
      </c>
      <c r="B23" s="44" t="s">
        <v>34</v>
      </c>
      <c r="C23" s="29" t="s">
        <v>68</v>
      </c>
      <c r="D23" s="28" t="s">
        <v>18</v>
      </c>
      <c r="E23" s="28" t="s">
        <v>69</v>
      </c>
      <c r="F23" s="32">
        <v>37532</v>
      </c>
      <c r="G23" s="31" t="s">
        <v>70</v>
      </c>
      <c r="H23" s="32" t="s">
        <v>20</v>
      </c>
      <c r="I23" s="33"/>
      <c r="J23" s="33"/>
      <c r="K23" s="34"/>
      <c r="L23" s="33"/>
      <c r="M23" s="35">
        <f>K23+L23</f>
        <v>0</v>
      </c>
      <c r="N23" s="29"/>
      <c r="O23" s="3"/>
      <c r="P23" s="3"/>
      <c r="Q23" s="3"/>
      <c r="R23" s="3"/>
      <c r="S23" s="3"/>
      <c r="T23" s="3"/>
    </row>
    <row r="24" spans="1:20" ht="12.75" hidden="1">
      <c r="A24" s="27" t="s">
        <v>71</v>
      </c>
      <c r="B24" s="44" t="s">
        <v>34</v>
      </c>
      <c r="C24" s="29" t="s">
        <v>72</v>
      </c>
      <c r="D24" s="28" t="s">
        <v>18</v>
      </c>
      <c r="E24" s="28" t="s">
        <v>73</v>
      </c>
      <c r="F24" s="32">
        <v>37532</v>
      </c>
      <c r="G24" s="31" t="s">
        <v>74</v>
      </c>
      <c r="H24" s="32"/>
      <c r="I24" s="33">
        <v>1249751.05</v>
      </c>
      <c r="J24" s="33">
        <v>249950.23</v>
      </c>
      <c r="K24" s="34">
        <f>I24-J24</f>
        <v>999800.8200000001</v>
      </c>
      <c r="L24" s="33"/>
      <c r="M24" s="35">
        <f>K24+L24</f>
        <v>999800.8200000001</v>
      </c>
      <c r="N24" s="29"/>
      <c r="O24" s="3"/>
      <c r="P24" s="3"/>
      <c r="Q24" s="3"/>
      <c r="R24" s="3"/>
      <c r="S24" s="3"/>
      <c r="T24" s="3"/>
    </row>
    <row r="25" spans="1:20" ht="12.75" hidden="1">
      <c r="A25" s="27" t="s">
        <v>75</v>
      </c>
      <c r="B25" s="44" t="s">
        <v>34</v>
      </c>
      <c r="C25" s="29" t="s">
        <v>76</v>
      </c>
      <c r="D25" s="28" t="s">
        <v>18</v>
      </c>
      <c r="E25" s="28" t="s">
        <v>77</v>
      </c>
      <c r="F25" s="32">
        <v>37532</v>
      </c>
      <c r="G25" s="31" t="s">
        <v>74</v>
      </c>
      <c r="H25" s="32"/>
      <c r="I25" s="33">
        <v>315342.23</v>
      </c>
      <c r="J25" s="33">
        <v>63068.41</v>
      </c>
      <c r="K25" s="34">
        <f>I25-J25</f>
        <v>252273.81999999998</v>
      </c>
      <c r="L25" s="33">
        <v>21855.97</v>
      </c>
      <c r="M25" s="35">
        <f>K25+L25</f>
        <v>274129.79</v>
      </c>
      <c r="N25" s="29"/>
      <c r="O25" s="3"/>
      <c r="P25" s="3"/>
      <c r="Q25" s="3"/>
      <c r="R25" s="3"/>
      <c r="S25" s="3"/>
      <c r="T25" s="3"/>
    </row>
    <row r="26" spans="1:20" ht="12.75" hidden="1">
      <c r="A26" s="27" t="s">
        <v>78</v>
      </c>
      <c r="B26" s="44" t="s">
        <v>34</v>
      </c>
      <c r="C26" s="29" t="s">
        <v>79</v>
      </c>
      <c r="D26" s="28" t="s">
        <v>18</v>
      </c>
      <c r="E26" s="28" t="s">
        <v>80</v>
      </c>
      <c r="F26" s="32">
        <v>37532</v>
      </c>
      <c r="G26" s="31" t="s">
        <v>74</v>
      </c>
      <c r="H26" s="32"/>
      <c r="I26" s="33">
        <v>191196.97</v>
      </c>
      <c r="J26" s="33">
        <f>38239.43+90.27</f>
        <v>38329.7</v>
      </c>
      <c r="K26" s="34">
        <f>I26-J26</f>
        <v>152867.27000000002</v>
      </c>
      <c r="L26" s="33">
        <v>6640</v>
      </c>
      <c r="M26" s="35">
        <f>K26+L26</f>
        <v>159507.27000000002</v>
      </c>
      <c r="N26" s="29"/>
      <c r="O26" s="3"/>
      <c r="P26" s="3"/>
      <c r="Q26" s="3"/>
      <c r="R26" s="3"/>
      <c r="S26" s="3"/>
      <c r="T26" s="3"/>
    </row>
    <row r="27" spans="1:20" ht="12.75" hidden="1">
      <c r="A27" s="27" t="s">
        <v>81</v>
      </c>
      <c r="B27" s="44" t="s">
        <v>34</v>
      </c>
      <c r="C27" s="29" t="s">
        <v>82</v>
      </c>
      <c r="D27" s="28" t="s">
        <v>18</v>
      </c>
      <c r="E27" s="28" t="s">
        <v>83</v>
      </c>
      <c r="F27" s="32">
        <v>38350</v>
      </c>
      <c r="G27" s="31" t="s">
        <v>66</v>
      </c>
      <c r="H27" s="32"/>
      <c r="I27" s="33">
        <v>107880.24</v>
      </c>
      <c r="J27" s="33"/>
      <c r="K27" s="34">
        <f>I27-J27</f>
        <v>107880.24</v>
      </c>
      <c r="L27" s="33"/>
      <c r="M27" s="35">
        <f>K27+L27</f>
        <v>107880.24</v>
      </c>
      <c r="N27" s="29"/>
      <c r="O27" s="3"/>
      <c r="P27" s="3"/>
      <c r="Q27" s="3"/>
      <c r="R27" s="3"/>
      <c r="S27" s="3"/>
      <c r="T27" s="3"/>
    </row>
    <row r="28" spans="1:20" ht="12.75">
      <c r="A28" s="27" t="s">
        <v>84</v>
      </c>
      <c r="B28" s="44" t="s">
        <v>34</v>
      </c>
      <c r="C28" s="29" t="s">
        <v>85</v>
      </c>
      <c r="D28" s="28" t="s">
        <v>18</v>
      </c>
      <c r="E28" s="28" t="s">
        <v>86</v>
      </c>
      <c r="F28" s="32">
        <v>35531</v>
      </c>
      <c r="G28" s="31" t="s">
        <v>37</v>
      </c>
      <c r="H28" s="32"/>
      <c r="I28" s="33">
        <v>304056.3</v>
      </c>
      <c r="J28" s="33">
        <v>98818.29</v>
      </c>
      <c r="K28" s="34">
        <f>I28-J28</f>
        <v>205238.01</v>
      </c>
      <c r="L28" s="33"/>
      <c r="M28" s="35">
        <f>K28+L28</f>
        <v>205238.01</v>
      </c>
      <c r="N28" s="29" t="s">
        <v>54</v>
      </c>
      <c r="O28" s="3"/>
      <c r="P28" s="3"/>
      <c r="Q28" s="3"/>
      <c r="R28" s="3"/>
      <c r="S28" s="3"/>
      <c r="T28" s="3"/>
    </row>
    <row r="29" spans="1:20" ht="12.75" hidden="1">
      <c r="A29" s="27" t="s">
        <v>49</v>
      </c>
      <c r="B29" s="44" t="s">
        <v>34</v>
      </c>
      <c r="C29" s="29" t="s">
        <v>50</v>
      </c>
      <c r="D29" s="28" t="s">
        <v>18</v>
      </c>
      <c r="E29" s="28" t="s">
        <v>28</v>
      </c>
      <c r="F29" s="32">
        <v>35531</v>
      </c>
      <c r="G29" s="31" t="s">
        <v>37</v>
      </c>
      <c r="H29" s="32"/>
      <c r="I29" s="33">
        <v>973245.7</v>
      </c>
      <c r="J29" s="33">
        <v>316304.91</v>
      </c>
      <c r="K29" s="34">
        <f>I29-J29</f>
        <v>656940.79</v>
      </c>
      <c r="L29" s="33">
        <v>0</v>
      </c>
      <c r="M29" s="35">
        <f>K29+L29</f>
        <v>656940.79</v>
      </c>
      <c r="N29" s="29"/>
      <c r="O29" s="3"/>
      <c r="P29" s="3"/>
      <c r="Q29" s="3"/>
      <c r="R29" s="3"/>
      <c r="S29" s="3"/>
      <c r="T29" s="3"/>
    </row>
    <row r="30" spans="1:20" ht="12.75">
      <c r="A30" s="36"/>
      <c r="B30" s="28" t="s">
        <v>16</v>
      </c>
      <c r="C30" s="29" t="s">
        <v>87</v>
      </c>
      <c r="D30" s="28" t="s">
        <v>88</v>
      </c>
      <c r="E30" s="28" t="s">
        <v>89</v>
      </c>
      <c r="F30" s="28">
        <v>2009</v>
      </c>
      <c r="G30" s="28" t="s">
        <v>90</v>
      </c>
      <c r="H30" s="28"/>
      <c r="I30" s="33">
        <v>75710.8</v>
      </c>
      <c r="J30" s="33"/>
      <c r="K30" s="34">
        <f>I30-J30</f>
        <v>75710.8</v>
      </c>
      <c r="L30" s="33"/>
      <c r="M30" s="35">
        <f>K30+L30</f>
        <v>75710.8</v>
      </c>
      <c r="N30" s="29" t="s">
        <v>54</v>
      </c>
      <c r="O30" s="3"/>
      <c r="P30" s="3"/>
      <c r="Q30" s="3"/>
      <c r="R30" s="3"/>
      <c r="S30" s="3"/>
      <c r="T30" s="3"/>
    </row>
    <row r="31" spans="1:20" ht="12.75" hidden="1">
      <c r="A31" s="46"/>
      <c r="B31" s="47"/>
      <c r="C31" s="47"/>
      <c r="D31" s="47" t="s">
        <v>91</v>
      </c>
      <c r="E31" s="48"/>
      <c r="F31" s="48"/>
      <c r="G31" s="49"/>
      <c r="H31" s="48"/>
      <c r="I31" s="50"/>
      <c r="J31" s="50"/>
      <c r="K31" s="51">
        <f>SUM(K20:K30)</f>
        <v>2691035.6700000004</v>
      </c>
      <c r="L31" s="52"/>
      <c r="M31" s="53">
        <f>SUM(M20:M30)</f>
        <v>2719531.64</v>
      </c>
      <c r="N31" s="3"/>
      <c r="O31" s="3"/>
      <c r="P31" s="3"/>
      <c r="Q31" s="3"/>
      <c r="R31" s="3"/>
      <c r="S31" s="3"/>
      <c r="T31" s="3"/>
    </row>
    <row r="32" spans="1:20" ht="12.75" hidden="1">
      <c r="A32" s="2"/>
      <c r="B32" s="50"/>
      <c r="C32" s="50"/>
      <c r="D32" s="50"/>
      <c r="E32" s="54"/>
      <c r="F32" s="50"/>
      <c r="G32" s="50"/>
      <c r="H32" s="50"/>
      <c r="I32" s="50"/>
      <c r="J32" s="50"/>
      <c r="K32" s="50"/>
      <c r="L32" s="52"/>
      <c r="M32" s="55"/>
      <c r="N32" s="3"/>
      <c r="O32" s="3"/>
      <c r="P32" s="3"/>
      <c r="Q32" s="3"/>
      <c r="R32" s="3"/>
      <c r="S32" s="3"/>
      <c r="T32" s="3"/>
    </row>
    <row r="33" spans="1:20" ht="12.75" hidden="1">
      <c r="A33" s="2"/>
      <c r="B33" s="50"/>
      <c r="C33" s="47" t="s">
        <v>92</v>
      </c>
      <c r="D33" s="50"/>
      <c r="E33" s="54"/>
      <c r="F33" s="50"/>
      <c r="G33" s="50"/>
      <c r="H33" s="50"/>
      <c r="I33" s="50"/>
      <c r="J33" s="50"/>
      <c r="K33" s="50"/>
      <c r="L33" s="52"/>
      <c r="M33" s="55"/>
      <c r="N33" s="3"/>
      <c r="O33" s="3"/>
      <c r="P33" s="3"/>
      <c r="Q33" s="3"/>
      <c r="R33" s="3"/>
      <c r="S33" s="3"/>
      <c r="T33" s="3"/>
    </row>
    <row r="34" spans="1:20" ht="12.75" hidden="1">
      <c r="A34" s="56"/>
      <c r="B34" s="57" t="s">
        <v>34</v>
      </c>
      <c r="C34" s="58" t="s">
        <v>93</v>
      </c>
      <c r="D34" s="59" t="s">
        <v>18</v>
      </c>
      <c r="E34" s="59" t="s">
        <v>83</v>
      </c>
      <c r="F34" s="60">
        <v>2010</v>
      </c>
      <c r="G34" s="61" t="s">
        <v>94</v>
      </c>
      <c r="H34" s="60"/>
      <c r="I34" s="52">
        <v>107880.24</v>
      </c>
      <c r="J34" s="52">
        <v>0</v>
      </c>
      <c r="K34" s="62"/>
      <c r="L34" s="52"/>
      <c r="M34" s="63">
        <f>K34+L34</f>
        <v>0</v>
      </c>
      <c r="N34" s="3"/>
      <c r="O34" s="3"/>
      <c r="P34" s="3"/>
      <c r="Q34" s="3"/>
      <c r="R34" s="3"/>
      <c r="S34" s="3"/>
      <c r="T34" s="3"/>
    </row>
    <row r="35" spans="1:20" ht="12.75" customHeight="1" hidden="1">
      <c r="A35" s="56"/>
      <c r="B35" s="57" t="s">
        <v>34</v>
      </c>
      <c r="C35" s="64" t="s">
        <v>95</v>
      </c>
      <c r="D35" s="59" t="s">
        <v>18</v>
      </c>
      <c r="E35" s="59" t="s">
        <v>96</v>
      </c>
      <c r="F35" s="60">
        <v>39304</v>
      </c>
      <c r="G35" s="49" t="s">
        <v>97</v>
      </c>
      <c r="H35" s="60"/>
      <c r="I35" s="52">
        <v>283476.07</v>
      </c>
      <c r="J35" s="52">
        <v>21260.76</v>
      </c>
      <c r="K35" s="62">
        <f>I35-J35</f>
        <v>262215.31</v>
      </c>
      <c r="L35" s="52"/>
      <c r="M35" s="63">
        <f>K35+L35</f>
        <v>262215.31</v>
      </c>
      <c r="N35" s="3"/>
      <c r="O35" s="3"/>
      <c r="P35" s="3"/>
      <c r="Q35" s="3"/>
      <c r="R35" s="3"/>
      <c r="S35" s="3"/>
      <c r="T35" s="3"/>
    </row>
    <row r="36" spans="1:20" ht="12.75" hidden="1">
      <c r="A36" s="56"/>
      <c r="B36" s="57" t="s">
        <v>34</v>
      </c>
      <c r="C36" s="64" t="s">
        <v>98</v>
      </c>
      <c r="D36" s="59" t="s">
        <v>18</v>
      </c>
      <c r="E36" s="59" t="s">
        <v>99</v>
      </c>
      <c r="F36" s="60">
        <v>38562</v>
      </c>
      <c r="G36" s="49" t="s">
        <v>44</v>
      </c>
      <c r="H36" s="60"/>
      <c r="I36" s="52">
        <v>608411.34</v>
      </c>
      <c r="J36" s="52">
        <v>76051.37</v>
      </c>
      <c r="K36" s="62">
        <f>I36-J36</f>
        <v>532359.97</v>
      </c>
      <c r="L36" s="52"/>
      <c r="M36" s="63">
        <f>K36+L36</f>
        <v>532359.97</v>
      </c>
      <c r="N36" s="3"/>
      <c r="O36" s="3"/>
      <c r="P36" s="3"/>
      <c r="Q36" s="3"/>
      <c r="R36" s="3"/>
      <c r="S36" s="3"/>
      <c r="T36" s="3"/>
    </row>
    <row r="37" spans="1:20" ht="12.75" hidden="1">
      <c r="A37" s="56"/>
      <c r="B37" s="57"/>
      <c r="C37" s="58" t="s">
        <v>100</v>
      </c>
      <c r="D37" s="59"/>
      <c r="E37" s="59"/>
      <c r="F37" s="60" t="s">
        <v>101</v>
      </c>
      <c r="G37" s="61"/>
      <c r="H37" s="60"/>
      <c r="I37" s="52"/>
      <c r="J37" s="52"/>
      <c r="K37" s="62" t="s">
        <v>102</v>
      </c>
      <c r="L37" s="52"/>
      <c r="M37" s="63"/>
      <c r="N37" s="3"/>
      <c r="O37" s="3"/>
      <c r="P37" s="3"/>
      <c r="Q37" s="3"/>
      <c r="R37" s="3"/>
      <c r="S37" s="3"/>
      <c r="T37" s="3"/>
    </row>
    <row r="38" spans="1:20" ht="12.75" hidden="1">
      <c r="A38" s="56"/>
      <c r="B38" s="57"/>
      <c r="C38" s="58" t="s">
        <v>103</v>
      </c>
      <c r="D38" s="59"/>
      <c r="E38" s="59"/>
      <c r="F38" s="60" t="s">
        <v>101</v>
      </c>
      <c r="G38" s="61"/>
      <c r="H38" s="60"/>
      <c r="I38" s="52"/>
      <c r="J38" s="52"/>
      <c r="K38" s="62" t="s">
        <v>102</v>
      </c>
      <c r="L38" s="52"/>
      <c r="M38" s="63"/>
      <c r="N38" s="3"/>
      <c r="O38" s="3"/>
      <c r="P38" s="3"/>
      <c r="Q38" s="3"/>
      <c r="R38" s="3"/>
      <c r="S38" s="3"/>
      <c r="T38" s="3"/>
    </row>
    <row r="39" spans="1:20" ht="12.75" hidden="1">
      <c r="A39" s="56"/>
      <c r="B39" s="57"/>
      <c r="C39" s="58" t="s">
        <v>104</v>
      </c>
      <c r="D39" s="59"/>
      <c r="E39" s="59" t="s">
        <v>47</v>
      </c>
      <c r="F39" s="60" t="s">
        <v>101</v>
      </c>
      <c r="G39" s="61"/>
      <c r="H39" s="60"/>
      <c r="I39" s="52"/>
      <c r="J39" s="52"/>
      <c r="K39" s="62" t="s">
        <v>102</v>
      </c>
      <c r="L39" s="52"/>
      <c r="M39" s="63"/>
      <c r="N39" s="3"/>
      <c r="O39" s="3"/>
      <c r="P39" s="3"/>
      <c r="Q39" s="3"/>
      <c r="R39" s="3"/>
      <c r="S39" s="3"/>
      <c r="T39" s="3"/>
    </row>
    <row r="40" spans="1:20" ht="12.75" hidden="1">
      <c r="A40" s="65" t="s">
        <v>105</v>
      </c>
      <c r="B40" s="66" t="s">
        <v>34</v>
      </c>
      <c r="C40" s="67" t="s">
        <v>106</v>
      </c>
      <c r="D40" s="68" t="s">
        <v>18</v>
      </c>
      <c r="E40" s="68" t="s">
        <v>107</v>
      </c>
      <c r="F40" s="69">
        <v>37532</v>
      </c>
      <c r="G40" s="70" t="s">
        <v>74</v>
      </c>
      <c r="H40" s="69"/>
      <c r="I40" s="71">
        <v>663214.5</v>
      </c>
      <c r="J40" s="71">
        <v>132642.94</v>
      </c>
      <c r="K40" s="72">
        <f>I40-J40</f>
        <v>530571.56</v>
      </c>
      <c r="L40" s="52" t="s">
        <v>108</v>
      </c>
      <c r="M40" s="63">
        <f>K40</f>
        <v>530571.56</v>
      </c>
      <c r="N40" s="3"/>
      <c r="O40" s="3"/>
      <c r="P40" s="3"/>
      <c r="Q40" s="3"/>
      <c r="R40" s="3"/>
      <c r="S40" s="3"/>
      <c r="T40" s="3"/>
    </row>
    <row r="41" spans="1:20" ht="12.75" hidden="1">
      <c r="A41" s="46"/>
      <c r="B41" s="47"/>
      <c r="C41" s="47"/>
      <c r="D41" s="47" t="s">
        <v>109</v>
      </c>
      <c r="E41" s="48"/>
      <c r="F41" s="48"/>
      <c r="G41" s="49"/>
      <c r="H41" s="48"/>
      <c r="I41" s="50"/>
      <c r="J41" s="50"/>
      <c r="K41" s="51">
        <f>SUM(K35:K40)</f>
        <v>1325146.84</v>
      </c>
      <c r="L41" s="52"/>
      <c r="M41" s="53">
        <f>SUM(M34:M40)</f>
        <v>1325146.84</v>
      </c>
      <c r="N41" s="3"/>
      <c r="O41" s="3"/>
      <c r="P41" s="3"/>
      <c r="Q41" s="3"/>
      <c r="R41" s="3"/>
      <c r="S41" s="3"/>
      <c r="T41" s="3"/>
    </row>
    <row r="42" spans="1:20" ht="12.75" hidden="1">
      <c r="A42" s="2"/>
      <c r="B42" s="3"/>
      <c r="C42" s="3"/>
      <c r="D42" s="3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hidden="1">
      <c r="A43" s="2"/>
      <c r="B43" s="3"/>
      <c r="C43" s="73" t="s">
        <v>110</v>
      </c>
      <c r="D43" s="3"/>
      <c r="E43" s="2"/>
      <c r="F43" s="3"/>
      <c r="G43" s="3"/>
      <c r="H43" s="3"/>
      <c r="I43" s="3"/>
      <c r="J43" s="3"/>
      <c r="K43" s="4">
        <f>K41+K31+K18+K9</f>
        <v>16669507.68</v>
      </c>
      <c r="L43" s="3"/>
      <c r="M43" s="4">
        <f>SUM(M40,M34:M36,M20:M30,M11:M17,M5:M8)</f>
        <v>16882312.21</v>
      </c>
      <c r="N43" s="3"/>
      <c r="O43" s="3"/>
      <c r="P43" s="3"/>
      <c r="Q43" s="3"/>
      <c r="R43" s="3"/>
      <c r="S43" s="3"/>
      <c r="T43" s="3"/>
    </row>
    <row r="44" spans="1:20" ht="12.75" hidden="1">
      <c r="A44" s="2"/>
      <c r="B44" s="3"/>
      <c r="C44" s="3" t="s">
        <v>111</v>
      </c>
      <c r="D44" s="3"/>
      <c r="E44" s="2"/>
      <c r="F44" s="3"/>
      <c r="G44" s="3"/>
      <c r="H44" s="3"/>
      <c r="I44" s="3"/>
      <c r="J44" s="3"/>
      <c r="K44" s="4">
        <f>SUM(K5:K8,K11:K17,K20:K30,K35:K40)</f>
        <v>16669507.68</v>
      </c>
      <c r="L44" s="3"/>
      <c r="M44" s="4">
        <f>M41+M31+M18+M9</f>
        <v>16882312.21</v>
      </c>
      <c r="N44" s="3"/>
      <c r="O44" s="3"/>
      <c r="P44" s="3"/>
      <c r="Q44" s="3"/>
      <c r="R44" s="3"/>
      <c r="S44" s="3"/>
      <c r="T44" s="3"/>
    </row>
    <row r="45" spans="1:20" ht="12.75" hidden="1">
      <c r="A45" s="2"/>
      <c r="B45" s="3"/>
      <c r="C45" s="3"/>
      <c r="D45" s="3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74" t="s">
        <v>112</v>
      </c>
      <c r="B46" s="10" t="s">
        <v>16</v>
      </c>
      <c r="C46" s="11" t="s">
        <v>113</v>
      </c>
      <c r="D46" s="10" t="s">
        <v>114</v>
      </c>
      <c r="E46" s="10" t="s">
        <v>115</v>
      </c>
      <c r="F46" s="12">
        <v>37700</v>
      </c>
      <c r="G46" s="13">
        <v>2003</v>
      </c>
      <c r="H46" s="12"/>
      <c r="I46" s="14">
        <v>414923.99</v>
      </c>
      <c r="J46" s="14">
        <v>72611.76</v>
      </c>
      <c r="K46" s="15">
        <f>I46-J46</f>
        <v>342312.23</v>
      </c>
      <c r="L46" s="14"/>
      <c r="M46" s="16">
        <f>K46+L46</f>
        <v>342312.23</v>
      </c>
      <c r="N46" s="11" t="s">
        <v>114</v>
      </c>
      <c r="O46" s="3"/>
      <c r="P46" s="3"/>
      <c r="Q46" s="3"/>
      <c r="R46" s="3"/>
      <c r="S46" s="3"/>
      <c r="T46" s="3"/>
    </row>
    <row r="47" spans="1:20" ht="12.75">
      <c r="A47" s="9" t="s">
        <v>116</v>
      </c>
      <c r="B47" s="10" t="s">
        <v>16</v>
      </c>
      <c r="C47" s="11" t="s">
        <v>117</v>
      </c>
      <c r="D47" s="10" t="s">
        <v>114</v>
      </c>
      <c r="E47" s="10" t="s">
        <v>118</v>
      </c>
      <c r="F47" s="12">
        <v>37343</v>
      </c>
      <c r="G47" s="13" t="s">
        <v>74</v>
      </c>
      <c r="H47" s="12"/>
      <c r="I47" s="14">
        <v>28214.83</v>
      </c>
      <c r="J47" s="14">
        <v>5642.96</v>
      </c>
      <c r="K47" s="15">
        <f>I47-J47</f>
        <v>22571.870000000003</v>
      </c>
      <c r="L47" s="14"/>
      <c r="M47" s="16">
        <f>K47+L47</f>
        <v>22571.870000000003</v>
      </c>
      <c r="N47" s="11" t="s">
        <v>114</v>
      </c>
      <c r="O47" s="3"/>
      <c r="P47" s="3"/>
      <c r="Q47" s="3"/>
      <c r="R47" s="3"/>
      <c r="S47" s="3"/>
      <c r="T47" s="3"/>
    </row>
    <row r="48" spans="1:20" ht="12.75">
      <c r="A48" s="9" t="s">
        <v>116</v>
      </c>
      <c r="B48" s="10" t="s">
        <v>16</v>
      </c>
      <c r="C48" s="11" t="s">
        <v>117</v>
      </c>
      <c r="D48" s="10" t="s">
        <v>114</v>
      </c>
      <c r="E48" s="10" t="s">
        <v>119</v>
      </c>
      <c r="F48" s="12">
        <v>37343</v>
      </c>
      <c r="G48" s="13" t="s">
        <v>74</v>
      </c>
      <c r="H48" s="12"/>
      <c r="I48" s="14">
        <v>28214.83</v>
      </c>
      <c r="J48" s="14">
        <v>5642.96</v>
      </c>
      <c r="K48" s="15">
        <f>I48-J48</f>
        <v>22571.870000000003</v>
      </c>
      <c r="L48" s="14"/>
      <c r="M48" s="16">
        <f>K48+L48</f>
        <v>22571.870000000003</v>
      </c>
      <c r="N48" s="11" t="s">
        <v>114</v>
      </c>
      <c r="O48" s="3"/>
      <c r="P48" s="3"/>
      <c r="Q48" s="3"/>
      <c r="R48" s="3"/>
      <c r="S48" s="3"/>
      <c r="T48" s="3"/>
    </row>
    <row r="49" spans="1:20" ht="12.75">
      <c r="A49" s="9"/>
      <c r="B49" s="10"/>
      <c r="C49" s="11" t="s">
        <v>120</v>
      </c>
      <c r="D49" s="10" t="s">
        <v>114</v>
      </c>
      <c r="E49" s="10" t="s">
        <v>121</v>
      </c>
      <c r="F49" s="12"/>
      <c r="G49" s="13"/>
      <c r="H49" s="12"/>
      <c r="I49" s="14"/>
      <c r="J49" s="14"/>
      <c r="K49" s="15"/>
      <c r="L49" s="14"/>
      <c r="M49" s="16"/>
      <c r="N49" s="11" t="s">
        <v>114</v>
      </c>
      <c r="O49" s="3"/>
      <c r="P49" s="3"/>
      <c r="Q49" s="3"/>
      <c r="R49" s="3"/>
      <c r="S49" s="3"/>
      <c r="T49" s="3"/>
    </row>
    <row r="50" spans="1:20" ht="12.75">
      <c r="A50" s="9"/>
      <c r="B50" s="10"/>
      <c r="C50" s="11" t="s">
        <v>122</v>
      </c>
      <c r="D50" s="10" t="s">
        <v>114</v>
      </c>
      <c r="E50" s="10" t="s">
        <v>123</v>
      </c>
      <c r="F50" s="12"/>
      <c r="G50" s="13"/>
      <c r="H50" s="12"/>
      <c r="I50" s="14"/>
      <c r="J50" s="14"/>
      <c r="K50" s="15"/>
      <c r="L50" s="14"/>
      <c r="M50" s="16"/>
      <c r="N50" s="11" t="s">
        <v>114</v>
      </c>
      <c r="O50" s="3"/>
      <c r="P50" s="3"/>
      <c r="Q50" s="3"/>
      <c r="R50" s="3"/>
      <c r="S50" s="3"/>
      <c r="T50" s="3"/>
    </row>
    <row r="51" spans="1:20" ht="12.75">
      <c r="A51" s="9"/>
      <c r="B51" s="10"/>
      <c r="C51" s="11" t="s">
        <v>124</v>
      </c>
      <c r="D51" s="10" t="s">
        <v>114</v>
      </c>
      <c r="E51" s="10" t="s">
        <v>125</v>
      </c>
      <c r="F51" s="12"/>
      <c r="G51" s="13"/>
      <c r="H51" s="12"/>
      <c r="I51" s="14"/>
      <c r="J51" s="14"/>
      <c r="K51" s="15"/>
      <c r="L51" s="14"/>
      <c r="M51" s="16"/>
      <c r="N51" s="11" t="s">
        <v>114</v>
      </c>
      <c r="O51" s="3"/>
      <c r="P51" s="3"/>
      <c r="Q51" s="3"/>
      <c r="R51" s="3"/>
      <c r="S51" s="3"/>
      <c r="T51" s="3"/>
    </row>
    <row r="52" spans="1:20" ht="12.75">
      <c r="A52" s="9"/>
      <c r="B52" s="10"/>
      <c r="C52" s="11" t="s">
        <v>126</v>
      </c>
      <c r="D52" s="10" t="s">
        <v>114</v>
      </c>
      <c r="E52" s="10" t="s">
        <v>127</v>
      </c>
      <c r="F52" s="12"/>
      <c r="G52" s="13"/>
      <c r="H52" s="12"/>
      <c r="I52" s="14"/>
      <c r="J52" s="14"/>
      <c r="K52" s="15"/>
      <c r="L52" s="14"/>
      <c r="M52" s="16"/>
      <c r="N52" s="11" t="s">
        <v>114</v>
      </c>
      <c r="O52" s="3"/>
      <c r="P52" s="3"/>
      <c r="Q52" s="3"/>
      <c r="R52" s="3"/>
      <c r="S52" s="3"/>
      <c r="T52" s="3"/>
    </row>
    <row r="72" ht="12.75"/>
    <row r="73" ht="12.75"/>
    <row r="74" ht="12.75"/>
  </sheetData>
  <sheetProtection selectLockedCells="1" selectUnlockedCells="1"/>
  <autoFilter ref="A4:N31"/>
  <mergeCells count="1">
    <mergeCell ref="A2:N2"/>
  </mergeCells>
  <printOptions/>
  <pageMargins left="0.25972222222222224" right="0.7902777777777777" top="0.1701388888888889" bottom="0.1597222222222222" header="0.5118055555555555" footer="0.5118055555555555"/>
  <pageSetup horizontalDpi="300" verticalDpi="300" orientation="landscape" paperSize="9" scale="8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eds </cp:lastModifiedBy>
  <cp:lastPrinted>2010-09-24T07:47:12Z</cp:lastPrinted>
  <dcterms:created xsi:type="dcterms:W3CDTF">1997-01-24T11:07:25Z</dcterms:created>
  <dcterms:modified xsi:type="dcterms:W3CDTF">2011-03-03T21:01:04Z</dcterms:modified>
  <cp:category/>
  <cp:version/>
  <cp:contentType/>
  <cp:contentStatus/>
  <cp:revision>3</cp:revision>
</cp:coreProperties>
</file>